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OCUMENTOS OCI\2.6-52 INFORMES\2.4-52.3 Informe a Organismos del Estado\DAFP\EVALUACIÓN INDEPENDIENTE 2022\"/>
    </mc:Choice>
  </mc:AlternateContent>
  <bookViews>
    <workbookView xWindow="0" yWindow="0" windowWidth="7170" windowHeight="3900"/>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 localSheetId="0">Conclusiones!$B$3:$P$37</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_xlnm.Print_Titles" localSheetId="0">Conclusiones!$23:$23</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O33" i="1" s="1"/>
  <c r="E33" i="1"/>
  <c r="G31" i="1"/>
  <c r="O31" i="1" s="1"/>
  <c r="E31" i="1"/>
  <c r="O29" i="1"/>
  <c r="G29" i="1"/>
  <c r="E29" i="1"/>
  <c r="G27" i="1"/>
  <c r="O27" i="1" s="1"/>
  <c r="E27" i="1"/>
  <c r="G25" i="1"/>
  <c r="O25" i="1" s="1"/>
  <c r="E25" i="1"/>
  <c r="M7" i="1" l="1"/>
</calcChain>
</file>

<file path=xl/sharedStrings.xml><?xml version="1.0" encoding="utf-8"?>
<sst xmlns="http://schemas.openxmlformats.org/spreadsheetml/2006/main" count="37" uniqueCount="34">
  <si>
    <t>Nombre de la Entidad:</t>
  </si>
  <si>
    <t>UNIVERSIDAD DEL CAUCA</t>
  </si>
  <si>
    <t>Periodo Evaluado:</t>
  </si>
  <si>
    <t>2021-II-CORTE DICIEMBRE</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</si>
  <si>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</si>
  <si>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</si>
  <si>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</si>
  <si>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</si>
  <si>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¿Es efectivo el sistema de control interno para los objetivos evaluados? (Si/No) (Justifique su respuesta):</t>
  </si>
  <si>
    <t>Si</t>
  </si>
  <si>
    <t>La entidad cuenta dentro de su Sistema de Control Interno, con una institucionalidad (Líneas de defensa)  que le permita la toma de decisiones frente al control (Si/No) (Justifique su respuesta):</t>
  </si>
  <si>
    <t xml:space="preserve">El Sistema de Control Interno bajo el Modelo Integrado de Planeación y Gestión define las línea de defensa y asigna roles y responsabilidades frente a los controles de su competencia, y reporta la información estratégica para la toma de decisiones.   </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</si>
  <si>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</si>
  <si>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</si>
  <si>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</si>
  <si>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</si>
  <si>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</si>
  <si>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</si>
  <si>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</si>
  <si>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</si>
  <si>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 xml:space="preserve">
Debilidades: 
Se encuentra en proceso de adopción el Código de Integridad, sin evidencia documentada de los mecanismos para el manejo de los conflictos de interés, y las acciones de mejora a las observaciones determinadas al Talento Humano, están con avance intermedio, según el Plan de Mejoramiento. 
Están en fase de adopción y ajuste algunos controles necesarios a salvaguardar la información de interés reservada.
Fortalezas:
Se realizó la medición a la gestión Institucional a través de la herramienta FURAG, resultados que se encuentran en etapa de consolidación y análisis, así mismo, se diligenció la Matriz de Autodiagnóstico de Gestión de la Polítiica GETH.
El Modelo Integrado de Planeación y Gestión en la Universidad del Cauca se ha actualizado, conforme a su marco general. </t>
  </si>
  <si>
    <t>Evaluación de riesgos</t>
  </si>
  <si>
    <r>
      <t xml:space="preserve">Debilidades: 
Continuán algunos aspectos por mejorar en la administración del riesgo, relativos a la identificación y tratamiento, con lo que se afecta el objetivo principal de la Política de Administración del Riesgo respecto de la reducción de la incertidumbre ante aspectos externos e internos, con impacto negativo para la gestión y la transparencia y probidad de sus procesos y procedimientos.  
Falta insistir en el posicionamiento de la administración del riesgo dentro del direccionamiento estratégico. 
Poca ingerencia del Comité Institucional de Desempeño y de Control Interno y de la Dirección Universitaria en la Admnistración del Riesgo.
Fortalezas:
La actualización del mapa de riesgos frente a los eventos de riesgo  materializados 
Se cuenta con reglamentación y metodología propias que permiten una gestión del riesgo ajustada a las necesidades y dinámicas intitucionales.
</t>
    </r>
    <r>
      <rPr>
        <sz val="12"/>
        <color theme="1"/>
        <rFont val="Arial"/>
        <family val="2"/>
      </rPr>
      <t/>
    </r>
  </si>
  <si>
    <t>Actividades de control</t>
  </si>
  <si>
    <r>
      <rPr>
        <b/>
        <sz val="12"/>
        <rFont val="Arial"/>
        <family val="2"/>
      </rPr>
      <t xml:space="preserve">Debilidades:
</t>
    </r>
    <r>
      <rPr>
        <sz val="12"/>
        <rFont val="Arial"/>
        <family val="2"/>
      </rPr>
      <t xml:space="preserve">
Bajo desarrollo en las actividades de control en lo relacionado con la selección y  desarrollo de las Tecnologías de Información de apoyo a la gestión institucional, por cuanto existen procedimientos desactualizados, escasa supervisión de los líderes de procesos en la ejecución de controles, y aplicación parcial de controles a los proveedores de tecnológia. Ademas, escasa operatividad del Comité Institucional de Gestión del Desempeño y de Control Interno, y la baja receptividad por los procesos Institucionales.
</t>
    </r>
    <r>
      <rPr>
        <b/>
        <sz val="12"/>
        <rFont val="Arial"/>
        <family val="2"/>
      </rPr>
      <t xml:space="preserve">Fortalezas: </t>
    </r>
    <r>
      <rPr>
        <sz val="12"/>
        <rFont val="Arial"/>
        <family val="2"/>
      </rPr>
      <t xml:space="preserve">
Se halla en desarrollo el Modelo Integrado de Planeación y Gestión que articula el Sistema de Gestión con el Sistema de Control Interno y se actualizó mediante Resolución R-0389 del 26/07/2021 de modificación del artículo cuarto respecto de los integrantes del Comité.</t>
    </r>
  </si>
  <si>
    <r>
      <rPr>
        <b/>
        <sz val="12"/>
        <rFont val="Arial"/>
        <family val="2"/>
      </rPr>
      <t xml:space="preserve">Debilidades:
</t>
    </r>
    <r>
      <rPr>
        <sz val="12"/>
        <rFont val="Arial"/>
        <family val="2"/>
      </rPr>
      <t xml:space="preserve">
Bajo desarrollo en las actividades de control en lo relacionado con la selección y  desarrollo de las Tecnologías de Información de apoyo a la gestión institucional, por cuanto existen procedimientos desactualizados, escasa supervisión de los líderes de procesos en la ejecución de controles, y aplicación parcial de controles a los proveedores de tecnológia. Ademas, excasa operatividad del Comité Institucional de Gestión del Desempeño y de Control Interno, y una baja receptividad por los procesos Institucionales.
Fortalezas: 
Se logra la adopción del Modelo Integrado de Planeación y Gestión que articula el Sistema de Gestión con el Sistema de Control Interno.
Se obtuvo avances en la implementación de actividades de control en cuanto a su diseño, monitoreo, y verificación de la ejecución por los responsables.</t>
    </r>
  </si>
  <si>
    <t>Información y comunicación</t>
  </si>
  <si>
    <t>Debilidades:
Las políticas adoptadas de Gestión Documental, sistema de gestión de seguridad de la Información y el manual de políticas contables, no alcanzan un desarrollo adecuado a la gestión. 
Sin evidencia de la caracterización de los activos de seguridad digital y de los usuarios o grupos de valor;así mismo, no se dispone del inventario de información relevante.
Los controles a la información y comunicación se encuentran  parcialmente documentados, y la  gestión del riesgo no permite anticipar los eventos adversos a la integridad, confindencialidad y disponibilidad de la información.
Fortalezas:
Existen medios de comunicación apoyados en la tecnología para la difusión de la información a las partes interesadas y para la recepción de denuncias anónimas.
Se identifican los responsables del manejo de la información Institucional entrante y de salida.</t>
  </si>
  <si>
    <t xml:space="preserve">Monitoreo </t>
  </si>
  <si>
    <t>Debilidades: 
La escasa operatividad del Comité Institucional de Gestión del Desempeño y de Control Interno impacta en el fortalecimiento del Sistema de Control Interno. 
Fortalezas:
Desarrollo adecuado de los roles de la tercera línea de defensa, con existencia de Plan Anual de Auditoría aprobado y aplicación  de evaluaciones independientes que aportan al mejoramiento del Sistema de Control Interno.</t>
  </si>
  <si>
    <t>La trazabilidad que arroja las evaluaciones independientes del  Sistema de Control Interno de la Universidad del Cauca bajo los criterios establecidos por el organo rector de políticas públicas, arroja niveles de cumplimiento del 57% por cuanto sus componentes se encuentran parcialmente articulados y armonizados, producto de la operación de procesos academico-administrativos bajo un modelo  descentralizado en la toma de decisiones y manejo de la información, ademas de una escasa interiorización de gestión por procesos.</t>
  </si>
  <si>
    <t>Respecto de los componentes del Sistema de Control Interno que han logrado avance aceptable en su desarrollo y aplicación.</t>
  </si>
  <si>
    <r>
      <rPr>
        <b/>
        <sz val="12"/>
        <rFont val="Arial"/>
        <family val="2"/>
      </rPr>
      <t xml:space="preserve">Debilidades: </t>
    </r>
    <r>
      <rPr>
        <sz val="12"/>
        <rFont val="Arial"/>
        <family val="2"/>
      </rPr>
      <t xml:space="preserve">
Se encuentra en proceso de revisión el documento contentivo del  Código de Integridad, producto de instrucción del Comité Institucional de Gestión  del Desempeño y del Control Interno a quien se presentó para su aprobación.
Con lo anterior no se tiene evidencia documentada de los mecanismos para el manejo de los conflictos de interés.
</t>
    </r>
    <r>
      <rPr>
        <b/>
        <sz val="12"/>
        <rFont val="Arial"/>
        <family val="2"/>
      </rPr>
      <t>Fortalezas:</t>
    </r>
    <r>
      <rPr>
        <sz val="12"/>
        <rFont val="Arial"/>
        <family val="2"/>
      </rPr>
      <t xml:space="preserve">
El avance del Plan de Mejoramiento en respuesta a la evaluación realizada por la Oficina de Control Interno al proceso de Gestión del Talento Humano
El Modelo Integrado de Planeación y Gestión en la Universidad del Cauca se ha actualizado, conforme a su marco general. </t>
    </r>
  </si>
  <si>
    <r>
      <rPr>
        <b/>
        <sz val="12"/>
        <color theme="1"/>
        <rFont val="Arial"/>
        <family val="2"/>
      </rPr>
      <t xml:space="preserve">Debilidades: </t>
    </r>
    <r>
      <rPr>
        <sz val="12"/>
        <color theme="1"/>
        <rFont val="Arial"/>
        <family val="2"/>
      </rPr>
      <t xml:space="preserve">
La Administración del Riesgo se encuentra en igual situación frente al reporte anterior.
</t>
    </r>
    <r>
      <rPr>
        <b/>
        <sz val="12"/>
        <color theme="1"/>
        <rFont val="Arial"/>
        <family val="2"/>
      </rPr>
      <t xml:space="preserve">Fortalezas:
</t>
    </r>
    <r>
      <rPr>
        <sz val="12"/>
        <color theme="1"/>
        <rFont val="Arial"/>
        <family val="2"/>
      </rPr>
      <t xml:space="preserve">
La Administración del Riesgo se encuentra en igual situación frente al reporte anterior.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</si>
</sst>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3" x14ac:knownFonts="1">
    <font>
      <sz val="10"/>
      <color theme="1"/>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sz val="25"/>
      <color theme="1"/>
      <name val="Arial"/>
      <family val="2"/>
    </font>
    <font>
      <sz val="18"/>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b/>
      <sz val="16"/>
      <color theme="1"/>
      <name val="Arial"/>
      <family val="2"/>
    </font>
    <font>
      <sz val="12"/>
      <name val="Arial"/>
      <family val="2"/>
    </font>
    <font>
      <sz val="12"/>
      <color theme="1"/>
      <name val="Arial"/>
      <family val="2"/>
    </font>
    <font>
      <b/>
      <sz val="12"/>
      <color theme="1"/>
      <name val="Arial"/>
      <family val="2"/>
    </font>
    <font>
      <b/>
      <i/>
      <sz val="10"/>
      <name val="Arial"/>
      <family val="2"/>
    </font>
    <font>
      <b/>
      <i/>
      <sz val="10"/>
      <color theme="1"/>
      <name val="Arial"/>
      <family val="2"/>
    </font>
    <font>
      <b/>
      <sz val="11"/>
      <color theme="1"/>
      <name val="Arial Narrow"/>
      <family val="2"/>
    </font>
    <font>
      <b/>
      <sz val="14"/>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40">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2" fillId="2" borderId="0" xfId="0" applyFont="1" applyFill="1" applyBorder="1" applyAlignment="1">
      <alignment horizontal="center"/>
    </xf>
    <xf numFmtId="0" fontId="0" fillId="2" borderId="7" xfId="0" applyFill="1" applyBorder="1"/>
    <xf numFmtId="0" fontId="1" fillId="3" borderId="6" xfId="0" applyFont="1" applyFill="1" applyBorder="1" applyAlignment="1">
      <alignment horizontal="center" vertical="center"/>
    </xf>
    <xf numFmtId="164" fontId="2" fillId="2" borderId="0" xfId="0" applyNumberFormat="1" applyFont="1" applyFill="1" applyBorder="1" applyAlignment="1">
      <alignment horizontal="center"/>
    </xf>
    <xf numFmtId="0" fontId="3" fillId="2" borderId="0" xfId="0" applyFont="1" applyFill="1" applyBorder="1" applyAlignment="1">
      <alignment vertical="center"/>
    </xf>
    <xf numFmtId="9" fontId="5" fillId="3" borderId="15" xfId="0" applyNumberFormat="1" applyFont="1" applyFill="1" applyBorder="1" applyAlignment="1" applyProtection="1">
      <alignment horizontal="center" vertical="center"/>
      <protection hidden="1"/>
    </xf>
    <xf numFmtId="0" fontId="6" fillId="2" borderId="0" xfId="0" applyFont="1" applyFill="1" applyBorder="1" applyAlignment="1">
      <alignment horizontal="center" vertical="center"/>
    </xf>
    <xf numFmtId="0" fontId="7" fillId="2" borderId="0" xfId="0" applyFont="1" applyFill="1" applyBorder="1"/>
    <xf numFmtId="0" fontId="4" fillId="2" borderId="0"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0" xfId="0" applyFont="1" applyFill="1" applyBorder="1" applyAlignment="1">
      <alignment horizontal="center" vertical="center"/>
    </xf>
    <xf numFmtId="49" fontId="9" fillId="2" borderId="22" xfId="0" applyNumberFormat="1" applyFont="1" applyFill="1" applyBorder="1" applyAlignment="1" applyProtection="1">
      <alignment horizontal="center" vertical="center" wrapText="1"/>
      <protection locked="0"/>
    </xf>
    <xf numFmtId="49" fontId="0" fillId="2" borderId="0" xfId="0" applyNumberFormat="1" applyFill="1" applyBorder="1" applyAlignment="1">
      <alignment horizontal="left" vertical="top" wrapText="1"/>
    </xf>
    <xf numFmtId="0" fontId="11" fillId="2" borderId="0" xfId="0" applyFont="1" applyFill="1" applyBorder="1" applyAlignment="1">
      <alignment wrapText="1"/>
    </xf>
    <xf numFmtId="0" fontId="4" fillId="4" borderId="2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4" fillId="2" borderId="0" xfId="0" applyFont="1" applyFill="1" applyAlignment="1">
      <alignment wrapText="1"/>
    </xf>
    <xf numFmtId="0" fontId="10" fillId="0" borderId="0" xfId="0" applyFont="1" applyBorder="1" applyAlignment="1">
      <alignment horizontal="center" wrapText="1"/>
    </xf>
    <xf numFmtId="0" fontId="0" fillId="0" borderId="0" xfId="0" applyBorder="1"/>
    <xf numFmtId="0" fontId="0" fillId="0" borderId="30" xfId="0" applyBorder="1"/>
    <xf numFmtId="0" fontId="4" fillId="5" borderId="6" xfId="0" applyFont="1" applyFill="1" applyBorder="1" applyAlignment="1">
      <alignment horizontal="center" vertical="center" wrapText="1"/>
    </xf>
    <xf numFmtId="0" fontId="12" fillId="0" borderId="0" xfId="0" applyFont="1" applyFill="1" applyBorder="1" applyAlignment="1">
      <alignment vertical="center"/>
    </xf>
    <xf numFmtId="0" fontId="8" fillId="0" borderId="6" xfId="0" applyFont="1" applyFill="1" applyBorder="1" applyAlignment="1" applyProtection="1">
      <alignment horizontal="center" vertical="center"/>
      <protection hidden="1"/>
    </xf>
    <xf numFmtId="9" fontId="8" fillId="0" borderId="0" xfId="0" applyNumberFormat="1" applyFont="1" applyFill="1" applyBorder="1" applyAlignment="1">
      <alignment vertical="center"/>
    </xf>
    <xf numFmtId="9" fontId="15" fillId="6" borderId="6" xfId="0" applyNumberFormat="1" applyFont="1" applyFill="1" applyBorder="1" applyAlignment="1" applyProtection="1">
      <alignment horizontal="center" vertical="center"/>
      <protection hidden="1"/>
    </xf>
    <xf numFmtId="0" fontId="16" fillId="0" borderId="31" xfId="0" applyFont="1" applyBorder="1" applyAlignment="1" applyProtection="1">
      <alignment horizontal="justify" vertical="top" wrapText="1"/>
      <protection locked="0"/>
    </xf>
    <xf numFmtId="0" fontId="8" fillId="0" borderId="0" xfId="0" applyFont="1" applyFill="1" applyBorder="1" applyAlignment="1">
      <alignment vertical="center"/>
    </xf>
    <xf numFmtId="9" fontId="15" fillId="6" borderId="6" xfId="0" applyNumberFormat="1" applyFont="1" applyFill="1" applyBorder="1" applyAlignment="1" applyProtection="1">
      <alignment horizontal="center" vertical="center"/>
      <protection locked="0"/>
    </xf>
    <xf numFmtId="0" fontId="8" fillId="0" borderId="11" xfId="0" applyFont="1" applyFill="1" applyBorder="1" applyAlignment="1">
      <alignment vertical="center"/>
    </xf>
    <xf numFmtId="0" fontId="8" fillId="0" borderId="0" xfId="0" applyFont="1" applyFill="1" applyBorder="1" applyAlignment="1">
      <alignment horizontal="left" vertical="center"/>
    </xf>
    <xf numFmtId="9" fontId="8" fillId="0" borderId="6" xfId="0" applyNumberFormat="1" applyFont="1" applyFill="1" applyBorder="1" applyAlignment="1" applyProtection="1">
      <alignment horizontal="center" vertical="center"/>
      <protection locked="0"/>
    </xf>
    <xf numFmtId="0" fontId="8" fillId="2" borderId="7" xfId="0" applyFont="1" applyFill="1" applyBorder="1" applyAlignment="1">
      <alignment vertical="center"/>
    </xf>
    <xf numFmtId="0" fontId="8"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6" xfId="0" applyBorder="1"/>
    <xf numFmtId="0" fontId="0" fillId="0" borderId="31" xfId="0" applyBorder="1"/>
    <xf numFmtId="0" fontId="0" fillId="0" borderId="0" xfId="0" applyBorder="1" applyAlignment="1">
      <alignment horizontal="left"/>
    </xf>
    <xf numFmtId="0" fontId="0" fillId="0" borderId="6" xfId="0" applyBorder="1" applyAlignment="1">
      <alignment horizontal="left"/>
    </xf>
    <xf numFmtId="0" fontId="4" fillId="7" borderId="6" xfId="0" applyFont="1" applyFill="1" applyBorder="1" applyAlignment="1">
      <alignment horizontal="center" vertical="center" wrapText="1"/>
    </xf>
    <xf numFmtId="0" fontId="17" fillId="0" borderId="31" xfId="0" applyFont="1" applyBorder="1" applyAlignment="1" applyProtection="1">
      <alignment horizontal="justify" vertical="top" wrapText="1"/>
      <protection locked="0"/>
    </xf>
    <xf numFmtId="0" fontId="0" fillId="0" borderId="11" xfId="0" applyBorder="1"/>
    <xf numFmtId="0" fontId="4" fillId="3" borderId="6" xfId="0" applyFont="1" applyFill="1" applyBorder="1" applyAlignment="1">
      <alignment horizontal="center" vertical="center" wrapText="1"/>
    </xf>
    <xf numFmtId="0" fontId="16" fillId="0" borderId="11" xfId="0" applyFont="1" applyFill="1" applyBorder="1" applyAlignment="1" applyProtection="1">
      <alignment vertical="top" wrapText="1"/>
      <protection locked="0"/>
    </xf>
    <xf numFmtId="0" fontId="4" fillId="8"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12" fillId="2" borderId="0" xfId="0" applyFont="1" applyFill="1" applyBorder="1" applyAlignment="1">
      <alignment vertical="center"/>
    </xf>
    <xf numFmtId="0" fontId="8" fillId="2" borderId="0" xfId="0" applyFont="1" applyFill="1" applyBorder="1" applyAlignment="1">
      <alignment horizontal="left" vertical="center"/>
    </xf>
    <xf numFmtId="0" fontId="19" fillId="2" borderId="0" xfId="0" applyFont="1" applyFill="1" applyBorder="1" applyAlignment="1">
      <alignment vertical="center"/>
    </xf>
    <xf numFmtId="0" fontId="20" fillId="2" borderId="0" xfId="0" applyFont="1" applyFill="1" applyBorder="1"/>
    <xf numFmtId="0" fontId="0" fillId="2" borderId="32" xfId="0" applyFill="1" applyBorder="1"/>
    <xf numFmtId="0" fontId="0" fillId="2" borderId="33" xfId="0" applyFill="1" applyBorder="1"/>
    <xf numFmtId="0" fontId="0" fillId="2" borderId="34" xfId="0" applyFill="1" applyBorder="1"/>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1" fillId="2" borderId="35" xfId="0" applyFont="1" applyFill="1" applyBorder="1" applyAlignment="1" applyProtection="1">
      <alignment horizontal="center" vertical="center"/>
      <protection locked="0"/>
    </xf>
    <xf numFmtId="0" fontId="21" fillId="2" borderId="19" xfId="0" applyFont="1" applyFill="1" applyBorder="1" applyAlignment="1" applyProtection="1">
      <alignment horizontal="center" vertical="center"/>
      <protection locked="0"/>
    </xf>
    <xf numFmtId="0" fontId="21" fillId="2" borderId="36" xfId="0" applyFont="1" applyFill="1" applyBorder="1" applyAlignment="1" applyProtection="1">
      <alignment horizontal="center" vertical="center"/>
      <protection locked="0"/>
    </xf>
    <xf numFmtId="0" fontId="21" fillId="2" borderId="37" xfId="0" applyFont="1" applyFill="1" applyBorder="1" applyAlignment="1" applyProtection="1">
      <alignment horizontal="center" vertical="center"/>
      <protection locked="0"/>
    </xf>
    <xf numFmtId="0" fontId="21" fillId="2" borderId="38" xfId="0" applyFont="1" applyFill="1" applyBorder="1" applyAlignment="1" applyProtection="1">
      <alignment horizontal="center" vertical="center"/>
      <protection locked="0"/>
    </xf>
    <xf numFmtId="0" fontId="21" fillId="2" borderId="39" xfId="0" applyFont="1" applyFill="1" applyBorder="1" applyAlignment="1" applyProtection="1">
      <alignment horizontal="center" vertical="center"/>
      <protection locked="0"/>
    </xf>
    <xf numFmtId="164" fontId="21" fillId="2" borderId="9" xfId="0" applyNumberFormat="1" applyFont="1" applyFill="1" applyBorder="1" applyAlignment="1" applyProtection="1">
      <alignment horizontal="center" vertical="center"/>
      <protection locked="0"/>
    </xf>
    <xf numFmtId="164" fontId="21" fillId="2" borderId="10" xfId="0" applyNumberFormat="1" applyFont="1" applyFill="1" applyBorder="1" applyAlignment="1" applyProtection="1">
      <alignment horizontal="center" vertical="center"/>
      <protection locked="0"/>
    </xf>
    <xf numFmtId="164" fontId="21" fillId="2" borderId="11" xfId="0" applyNumberFormat="1" applyFont="1" applyFill="1" applyBorder="1" applyAlignment="1" applyProtection="1">
      <alignment horizontal="center" vertical="center"/>
      <protection locked="0"/>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49" fontId="10" fillId="2" borderId="23" xfId="0" applyNumberFormat="1" applyFont="1" applyFill="1" applyBorder="1" applyAlignment="1" applyProtection="1">
      <alignment horizontal="center" vertical="center" wrapText="1"/>
      <protection locked="0"/>
    </xf>
    <xf numFmtId="49" fontId="10" fillId="2" borderId="24" xfId="0" applyNumberFormat="1" applyFont="1" applyFill="1" applyBorder="1" applyAlignment="1" applyProtection="1">
      <alignment horizontal="center" vertical="center" wrapText="1"/>
      <protection locked="0"/>
    </xf>
    <xf numFmtId="49" fontId="10" fillId="2" borderId="25" xfId="0" applyNumberFormat="1" applyFont="1" applyFill="1" applyBorder="1" applyAlignment="1" applyProtection="1">
      <alignment horizontal="center" vertical="center" wrapText="1"/>
      <protection locked="0"/>
    </xf>
    <xf numFmtId="49" fontId="22" fillId="2" borderId="20" xfId="0" applyNumberFormat="1" applyFont="1" applyFill="1" applyBorder="1" applyAlignment="1">
      <alignment horizontal="left" vertical="center" wrapText="1"/>
    </xf>
    <xf numFmtId="49" fontId="22" fillId="2" borderId="21" xfId="0" applyNumberFormat="1" applyFont="1" applyFill="1" applyBorder="1" applyAlignment="1">
      <alignment horizontal="left" vertical="center" wrapText="1"/>
    </xf>
    <xf numFmtId="49" fontId="22" fillId="2" borderId="26" xfId="0" applyNumberFormat="1" applyFont="1" applyFill="1" applyBorder="1" applyAlignment="1">
      <alignment horizontal="left" vertical="center" wrapText="1"/>
    </xf>
    <xf numFmtId="49" fontId="22" fillId="2" borderId="27" xfId="0" applyNumberFormat="1" applyFont="1" applyFill="1" applyBorder="1" applyAlignment="1">
      <alignment horizontal="left" vertical="center" wrapText="1"/>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721178</xdr:colOff>
      <xdr:row>14</xdr:row>
      <xdr:rowOff>34633</xdr:rowOff>
    </xdr:to>
    <xdr:pic>
      <xdr:nvPicPr>
        <xdr:cNvPr id="2" name="Imagen 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624817" y="1702968"/>
          <a:ext cx="4382861"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unicauca\Desktop\Informe%20evaluaci&#243;n%20independiente%20SCI%20-%20II%20semestre%202021%20feb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0.66666666666666663</v>
          </cell>
        </row>
        <row r="26">
          <cell r="N26">
            <v>0.41176470588235292</v>
          </cell>
        </row>
        <row r="43">
          <cell r="N43">
            <v>0.54166666666666663</v>
          </cell>
        </row>
        <row r="55">
          <cell r="N55">
            <v>0.6428571428571429</v>
          </cell>
        </row>
        <row r="69">
          <cell r="N69">
            <v>0.6071428571428571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 val="[97pbth.xls][97pbth.xls]_tmp__2"/>
      <sheetName val="[97pbth.xls][97pbth.xls]_E_tm_2"/>
      <sheetName val="[97pbth.xls]\tmp\97pbth.xls"/>
      <sheetName val="[97pbth.xls]\E\tmp\97pbth.xls"/>
      <sheetName val="[97pbth.xls][97pbth.xls]_tmp__3"/>
      <sheetName val="[97pbth.xls][97pbth.xls]_E_tm_3"/>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view="pageBreakPreview" topLeftCell="A30" zoomScale="60" zoomScaleNormal="70" workbookViewId="0">
      <selection activeCell="E46" sqref="E46"/>
    </sheetView>
  </sheetViews>
  <sheetFormatPr baseColWidth="10" defaultColWidth="11.42578125" defaultRowHeight="12.75" x14ac:dyDescent="0.2"/>
  <cols>
    <col min="1" max="1" width="3.28515625" style="1" customWidth="1"/>
    <col min="2" max="2" width="3.42578125" style="1" customWidth="1"/>
    <col min="3" max="3" width="35.5703125" style="1" customWidth="1"/>
    <col min="4" max="4" width="2.5703125" style="1" customWidth="1"/>
    <col min="5" max="5" width="38.7109375" style="1" customWidth="1"/>
    <col min="6" max="6" width="10.7109375" style="1" customWidth="1"/>
    <col min="7" max="7" width="23.42578125" style="1" customWidth="1"/>
    <col min="8" max="8" width="7.5703125" style="1" customWidth="1"/>
    <col min="9" max="9" width="75.28515625" style="1" customWidth="1"/>
    <col min="10" max="10" width="5.7109375" style="1" customWidth="1"/>
    <col min="11" max="11" width="28.28515625" style="1" customWidth="1"/>
    <col min="12" max="12" width="4.28515625" style="1" customWidth="1"/>
    <col min="13" max="13" width="71.5703125" style="1" customWidth="1"/>
    <col min="14" max="14" width="5.7109375" style="1" customWidth="1"/>
    <col min="15" max="15" width="24.7109375" style="1" customWidth="1"/>
    <col min="16" max="16" width="7" style="1" customWidth="1"/>
    <col min="17" max="16384" width="11.42578125" style="1"/>
  </cols>
  <sheetData>
    <row r="1" spans="2:16" ht="13.5" thickBot="1" x14ac:dyDescent="0.25"/>
    <row r="2" spans="2:16" ht="18" customHeight="1" thickTop="1" x14ac:dyDescent="0.2">
      <c r="B2" s="2"/>
      <c r="C2" s="3"/>
      <c r="D2" s="3"/>
      <c r="E2" s="3"/>
      <c r="F2" s="3"/>
      <c r="G2" s="3"/>
      <c r="H2" s="3"/>
      <c r="I2" s="3"/>
      <c r="J2" s="3"/>
      <c r="K2" s="3"/>
      <c r="L2" s="3"/>
      <c r="M2" s="3"/>
      <c r="N2" s="3"/>
      <c r="O2" s="3"/>
      <c r="P2" s="4"/>
    </row>
    <row r="3" spans="2:16" ht="18" customHeight="1" x14ac:dyDescent="0.3">
      <c r="B3" s="5"/>
      <c r="C3" s="6"/>
      <c r="D3" s="6"/>
      <c r="E3" s="66" t="s">
        <v>0</v>
      </c>
      <c r="F3" s="68" t="s">
        <v>1</v>
      </c>
      <c r="G3" s="69"/>
      <c r="H3" s="69"/>
      <c r="I3" s="69"/>
      <c r="J3" s="69"/>
      <c r="K3" s="69"/>
      <c r="L3" s="69"/>
      <c r="M3" s="70"/>
      <c r="N3" s="7"/>
      <c r="O3" s="7"/>
      <c r="P3" s="8"/>
    </row>
    <row r="4" spans="2:16" ht="18" customHeight="1" x14ac:dyDescent="0.3">
      <c r="B4" s="5"/>
      <c r="C4" s="6"/>
      <c r="D4" s="6"/>
      <c r="E4" s="67"/>
      <c r="F4" s="71"/>
      <c r="G4" s="72"/>
      <c r="H4" s="72"/>
      <c r="I4" s="72"/>
      <c r="J4" s="72"/>
      <c r="K4" s="72"/>
      <c r="L4" s="72"/>
      <c r="M4" s="73"/>
      <c r="N4" s="7"/>
      <c r="O4" s="7"/>
      <c r="P4" s="8"/>
    </row>
    <row r="5" spans="2:16" ht="41.25" customHeight="1" x14ac:dyDescent="0.3">
      <c r="B5" s="5"/>
      <c r="C5" s="6"/>
      <c r="D5" s="6"/>
      <c r="E5" s="9" t="s">
        <v>2</v>
      </c>
      <c r="F5" s="74" t="s">
        <v>3</v>
      </c>
      <c r="G5" s="75"/>
      <c r="H5" s="75"/>
      <c r="I5" s="75"/>
      <c r="J5" s="75"/>
      <c r="K5" s="75"/>
      <c r="L5" s="75"/>
      <c r="M5" s="76"/>
      <c r="N5" s="10"/>
      <c r="O5" s="10"/>
      <c r="P5" s="8"/>
    </row>
    <row r="6" spans="2:16" ht="18" customHeight="1" thickBot="1" x14ac:dyDescent="0.35">
      <c r="B6" s="5"/>
      <c r="C6" s="6"/>
      <c r="D6" s="6"/>
      <c r="E6" s="11"/>
      <c r="F6" s="10"/>
      <c r="G6" s="10"/>
      <c r="H6" s="10"/>
      <c r="I6" s="10"/>
      <c r="J6" s="10"/>
      <c r="K6" s="10"/>
      <c r="L6" s="10"/>
      <c r="M6" s="6"/>
      <c r="N6" s="6"/>
      <c r="O6" s="6"/>
      <c r="P6" s="8"/>
    </row>
    <row r="7" spans="2:16" ht="93" customHeight="1" thickBot="1" x14ac:dyDescent="0.25">
      <c r="B7" s="5"/>
      <c r="C7" s="6"/>
      <c r="D7" s="6"/>
      <c r="E7" s="6"/>
      <c r="F7" s="6"/>
      <c r="G7" s="6"/>
      <c r="H7" s="6"/>
      <c r="I7" s="77" t="s">
        <v>4</v>
      </c>
      <c r="J7" s="78"/>
      <c r="K7" s="79"/>
      <c r="L7" s="6"/>
      <c r="M7" s="12">
        <f>+AVERAGE(G25,G27,G29,G31,G33)</f>
        <v>0.57401960784313721</v>
      </c>
      <c r="N7" s="13"/>
      <c r="O7" s="13"/>
      <c r="P7" s="8"/>
    </row>
    <row r="8" spans="2:16" ht="18" customHeight="1" x14ac:dyDescent="0.25">
      <c r="B8" s="5"/>
      <c r="C8" s="6"/>
      <c r="D8" s="6"/>
      <c r="E8" s="6"/>
      <c r="F8" s="6"/>
      <c r="G8" s="6"/>
      <c r="H8" s="6"/>
      <c r="I8" s="6"/>
      <c r="J8" s="6"/>
      <c r="K8" s="6"/>
      <c r="L8" s="6"/>
      <c r="M8" s="14"/>
      <c r="N8" s="14"/>
      <c r="O8" s="14"/>
      <c r="P8" s="8"/>
    </row>
    <row r="9" spans="2:16" ht="18" customHeight="1" x14ac:dyDescent="0.2">
      <c r="B9" s="5"/>
      <c r="C9" s="6"/>
      <c r="D9" s="6"/>
      <c r="E9" s="6"/>
      <c r="F9" s="6"/>
      <c r="G9" s="6"/>
      <c r="H9" s="6"/>
      <c r="I9" s="6"/>
      <c r="J9" s="6"/>
      <c r="K9" s="6"/>
      <c r="L9" s="6"/>
      <c r="M9" s="6"/>
      <c r="N9" s="6"/>
      <c r="O9" s="6"/>
      <c r="P9" s="8"/>
    </row>
    <row r="10" spans="2:16" x14ac:dyDescent="0.2">
      <c r="B10" s="5"/>
      <c r="C10" s="6"/>
      <c r="D10" s="6"/>
      <c r="E10" s="6"/>
      <c r="F10" s="6"/>
      <c r="G10" s="6"/>
      <c r="H10" s="6"/>
      <c r="I10" s="6"/>
      <c r="J10" s="6"/>
      <c r="K10" s="6"/>
      <c r="L10" s="6"/>
      <c r="M10" s="6"/>
      <c r="N10" s="6"/>
      <c r="O10" s="6"/>
      <c r="P10" s="8"/>
    </row>
    <row r="11" spans="2:16" x14ac:dyDescent="0.2">
      <c r="B11" s="5"/>
      <c r="C11" s="6"/>
      <c r="D11" s="6"/>
      <c r="E11" s="6"/>
      <c r="F11" s="6"/>
      <c r="G11" s="6"/>
      <c r="H11" s="6"/>
      <c r="I11" s="6"/>
      <c r="J11" s="6"/>
      <c r="K11" s="6"/>
      <c r="L11" s="6"/>
      <c r="M11" s="6"/>
      <c r="N11" s="6"/>
      <c r="O11" s="6"/>
      <c r="P11" s="8"/>
    </row>
    <row r="12" spans="2:16" x14ac:dyDescent="0.2">
      <c r="B12" s="5"/>
      <c r="C12" s="6"/>
      <c r="D12" s="6"/>
      <c r="E12" s="6"/>
      <c r="F12" s="6"/>
      <c r="G12" s="6"/>
      <c r="H12" s="6"/>
      <c r="I12" s="6"/>
      <c r="J12" s="6"/>
      <c r="K12" s="6"/>
      <c r="L12" s="6"/>
      <c r="M12" s="6"/>
      <c r="N12" s="6"/>
      <c r="O12" s="6"/>
      <c r="P12" s="8"/>
    </row>
    <row r="13" spans="2:16" x14ac:dyDescent="0.2">
      <c r="B13" s="5"/>
      <c r="C13" s="6"/>
      <c r="D13" s="6"/>
      <c r="E13" s="6"/>
      <c r="F13" s="6"/>
      <c r="G13" s="6"/>
      <c r="H13" s="6"/>
      <c r="I13" s="6"/>
      <c r="J13" s="6"/>
      <c r="K13" s="6"/>
      <c r="L13" s="6"/>
      <c r="M13" s="6"/>
      <c r="N13" s="6"/>
      <c r="O13" s="6"/>
      <c r="P13" s="8"/>
    </row>
    <row r="14" spans="2:16" x14ac:dyDescent="0.2">
      <c r="B14" s="5"/>
      <c r="C14" s="6"/>
      <c r="D14" s="6"/>
      <c r="E14" s="6"/>
      <c r="F14" s="6"/>
      <c r="G14" s="6"/>
      <c r="H14" s="6"/>
      <c r="I14" s="6"/>
      <c r="J14" s="6"/>
      <c r="K14" s="6"/>
      <c r="L14" s="6"/>
      <c r="M14" s="6"/>
      <c r="N14" s="6"/>
      <c r="O14" s="6"/>
      <c r="P14" s="8"/>
    </row>
    <row r="15" spans="2:16" x14ac:dyDescent="0.2">
      <c r="B15" s="5"/>
      <c r="C15" s="6"/>
      <c r="D15" s="6"/>
      <c r="E15" s="6"/>
      <c r="F15" s="6"/>
      <c r="G15" s="6"/>
      <c r="H15" s="6"/>
      <c r="I15" s="6"/>
      <c r="J15" s="6"/>
      <c r="K15" s="6"/>
      <c r="L15" s="6"/>
      <c r="M15" s="6"/>
      <c r="N15" s="6"/>
      <c r="O15" s="6"/>
      <c r="P15" s="8"/>
    </row>
    <row r="16" spans="2:16" x14ac:dyDescent="0.2">
      <c r="B16" s="5"/>
      <c r="C16" s="6"/>
      <c r="D16" s="6"/>
      <c r="E16" s="6"/>
      <c r="F16" s="6"/>
      <c r="G16" s="6"/>
      <c r="H16" s="6"/>
      <c r="I16" s="6"/>
      <c r="J16" s="6"/>
      <c r="K16" s="6"/>
      <c r="L16" s="6"/>
      <c r="M16" s="6"/>
      <c r="N16" s="6"/>
      <c r="O16" s="6"/>
      <c r="P16" s="8"/>
    </row>
    <row r="17" spans="2:22" ht="23.25" x14ac:dyDescent="0.2">
      <c r="B17" s="5"/>
      <c r="C17" s="80" t="s">
        <v>5</v>
      </c>
      <c r="D17" s="81"/>
      <c r="E17" s="81"/>
      <c r="F17" s="81"/>
      <c r="G17" s="81"/>
      <c r="H17" s="81"/>
      <c r="I17" s="81"/>
      <c r="J17" s="81"/>
      <c r="K17" s="81"/>
      <c r="L17" s="81"/>
      <c r="M17" s="82"/>
      <c r="N17" s="15"/>
      <c r="O17" s="15"/>
      <c r="P17" s="8"/>
    </row>
    <row r="18" spans="2:22" ht="15.75" customHeight="1" x14ac:dyDescent="0.2">
      <c r="B18" s="5"/>
      <c r="C18" s="16"/>
      <c r="D18" s="16"/>
      <c r="E18" s="16"/>
      <c r="F18" s="16"/>
      <c r="G18" s="16"/>
      <c r="H18" s="16"/>
      <c r="I18" s="16"/>
      <c r="J18" s="16"/>
      <c r="K18" s="16"/>
      <c r="L18" s="16"/>
      <c r="M18" s="16"/>
      <c r="N18" s="17"/>
      <c r="O18" s="17"/>
      <c r="P18" s="8"/>
    </row>
    <row r="19" spans="2:22" ht="141.75" customHeight="1" x14ac:dyDescent="0.2">
      <c r="B19" s="5"/>
      <c r="C19" s="86" t="s">
        <v>6</v>
      </c>
      <c r="D19" s="87"/>
      <c r="E19" s="18" t="s">
        <v>7</v>
      </c>
      <c r="F19" s="83" t="s">
        <v>30</v>
      </c>
      <c r="G19" s="84"/>
      <c r="H19" s="84"/>
      <c r="I19" s="84"/>
      <c r="J19" s="84"/>
      <c r="K19" s="84"/>
      <c r="L19" s="84"/>
      <c r="M19" s="85"/>
      <c r="N19" s="19"/>
      <c r="O19" s="19"/>
      <c r="P19" s="8"/>
    </row>
    <row r="20" spans="2:22" ht="105.75" customHeight="1" x14ac:dyDescent="0.2">
      <c r="B20" s="5"/>
      <c r="C20" s="86" t="s">
        <v>8</v>
      </c>
      <c r="D20" s="87"/>
      <c r="E20" s="18" t="s">
        <v>9</v>
      </c>
      <c r="F20" s="83" t="s">
        <v>31</v>
      </c>
      <c r="G20" s="84"/>
      <c r="H20" s="84"/>
      <c r="I20" s="84"/>
      <c r="J20" s="84"/>
      <c r="K20" s="84"/>
      <c r="L20" s="84"/>
      <c r="M20" s="85"/>
      <c r="N20" s="19"/>
      <c r="O20" s="19"/>
      <c r="P20" s="8"/>
    </row>
    <row r="21" spans="2:22" ht="143.25" customHeight="1" x14ac:dyDescent="0.2">
      <c r="B21" s="5"/>
      <c r="C21" s="88" t="s">
        <v>10</v>
      </c>
      <c r="D21" s="89"/>
      <c r="E21" s="18" t="s">
        <v>9</v>
      </c>
      <c r="F21" s="83" t="s">
        <v>11</v>
      </c>
      <c r="G21" s="84"/>
      <c r="H21" s="84"/>
      <c r="I21" s="84"/>
      <c r="J21" s="84"/>
      <c r="K21" s="84"/>
      <c r="L21" s="84"/>
      <c r="M21" s="85"/>
      <c r="N21" s="19"/>
      <c r="O21" s="19"/>
      <c r="P21" s="8"/>
    </row>
    <row r="22" spans="2:22" ht="66" customHeight="1" thickBot="1" x14ac:dyDescent="0.25">
      <c r="B22" s="5"/>
      <c r="C22" s="6"/>
      <c r="D22" s="6"/>
      <c r="E22" s="6"/>
      <c r="F22" s="6"/>
      <c r="G22" s="20"/>
      <c r="H22" s="6"/>
      <c r="I22" s="6"/>
      <c r="J22" s="6"/>
      <c r="K22" s="6"/>
      <c r="L22" s="6"/>
      <c r="M22" s="6"/>
      <c r="N22" s="6"/>
      <c r="O22" s="6"/>
      <c r="P22" s="8"/>
    </row>
    <row r="23" spans="2:22" ht="102.75" customHeight="1" thickBot="1" x14ac:dyDescent="0.25">
      <c r="B23" s="5"/>
      <c r="C23" s="21" t="s">
        <v>12</v>
      </c>
      <c r="D23" s="22"/>
      <c r="E23" s="23" t="s">
        <v>13</v>
      </c>
      <c r="F23" s="22"/>
      <c r="G23" s="23" t="s">
        <v>14</v>
      </c>
      <c r="H23" s="22"/>
      <c r="I23" s="24" t="s">
        <v>15</v>
      </c>
      <c r="J23" s="25"/>
      <c r="K23" s="26" t="s">
        <v>16</v>
      </c>
      <c r="L23" s="25"/>
      <c r="M23" s="27" t="s">
        <v>17</v>
      </c>
      <c r="N23" s="25"/>
      <c r="O23" s="28" t="s">
        <v>18</v>
      </c>
      <c r="P23" s="8"/>
      <c r="Q23" s="29"/>
    </row>
    <row r="24" spans="2:22" ht="6.75" customHeight="1" x14ac:dyDescent="0.35">
      <c r="B24" s="5"/>
      <c r="C24" s="30"/>
      <c r="D24" s="31"/>
      <c r="E24" s="31"/>
      <c r="F24" s="31"/>
      <c r="G24" s="31"/>
      <c r="H24" s="31"/>
      <c r="I24" s="32"/>
      <c r="J24" s="31"/>
      <c r="K24" s="32"/>
      <c r="L24" s="31"/>
      <c r="M24" s="31"/>
      <c r="N24" s="31"/>
      <c r="O24" s="31"/>
      <c r="P24" s="8"/>
    </row>
    <row r="25" spans="2:22" ht="335.25" customHeight="1" x14ac:dyDescent="0.2">
      <c r="B25" s="5"/>
      <c r="C25" s="33" t="s">
        <v>19</v>
      </c>
      <c r="D25" s="34"/>
      <c r="E25" s="35" t="str">
        <f>+IF([23]Hoja1!$N$2&gt;=0.5,"Si","No")</f>
        <v>Si</v>
      </c>
      <c r="F25" s="36"/>
      <c r="G25" s="37">
        <f>+[23]Hoja1!N2</f>
        <v>0.66666666666666663</v>
      </c>
      <c r="H25" s="36"/>
      <c r="I25" s="38" t="s">
        <v>32</v>
      </c>
      <c r="J25" s="39"/>
      <c r="K25" s="40">
        <v>0.63</v>
      </c>
      <c r="L25" s="41"/>
      <c r="M25" s="38" t="s">
        <v>20</v>
      </c>
      <c r="N25" s="42"/>
      <c r="O25" s="43">
        <f>G25-K25</f>
        <v>3.6666666666666625E-2</v>
      </c>
      <c r="P25" s="44"/>
      <c r="Q25" s="45"/>
      <c r="R25" s="45"/>
      <c r="S25" s="45"/>
      <c r="T25" s="45"/>
      <c r="U25" s="45"/>
      <c r="V25" s="45"/>
    </row>
    <row r="26" spans="2:22" ht="6.75" hidden="1" customHeight="1" x14ac:dyDescent="0.35">
      <c r="B26" s="5"/>
      <c r="C26" s="30"/>
      <c r="D26" s="46"/>
      <c r="E26" s="47"/>
      <c r="F26" s="31"/>
      <c r="G26" s="48"/>
      <c r="H26" s="31"/>
      <c r="I26" s="49"/>
      <c r="J26" s="31"/>
      <c r="K26" s="32"/>
      <c r="L26" s="31"/>
      <c r="M26" s="50"/>
      <c r="N26" s="50"/>
      <c r="O26" s="51"/>
      <c r="P26" s="8"/>
    </row>
    <row r="27" spans="2:22" ht="384" customHeight="1" x14ac:dyDescent="0.2">
      <c r="B27" s="5"/>
      <c r="C27" s="52" t="s">
        <v>21</v>
      </c>
      <c r="D27" s="34"/>
      <c r="E27" s="35" t="str">
        <f>+IF([23]Hoja1!$N$26&gt;=0.5,"Si","No")</f>
        <v>No</v>
      </c>
      <c r="F27" s="31"/>
      <c r="G27" s="37">
        <f>+[23]Hoja1!N26</f>
        <v>0.41176470588235292</v>
      </c>
      <c r="H27" s="31"/>
      <c r="I27" s="53" t="s">
        <v>33</v>
      </c>
      <c r="J27" s="31"/>
      <c r="K27" s="40">
        <v>0.41</v>
      </c>
      <c r="L27" s="54"/>
      <c r="M27" s="38" t="s">
        <v>22</v>
      </c>
      <c r="N27" s="42"/>
      <c r="O27" s="43">
        <f>G27-K27</f>
        <v>1.764705882352946E-3</v>
      </c>
      <c r="P27" s="8"/>
    </row>
    <row r="28" spans="2:22" ht="6.75" customHeight="1" x14ac:dyDescent="0.35">
      <c r="B28" s="5"/>
      <c r="C28" s="30"/>
      <c r="D28" s="46"/>
      <c r="E28" s="47"/>
      <c r="F28" s="31"/>
      <c r="G28" s="48"/>
      <c r="H28" s="31"/>
      <c r="I28" s="49"/>
      <c r="J28" s="31"/>
      <c r="K28" s="32"/>
      <c r="L28" s="31"/>
      <c r="M28" s="50"/>
      <c r="N28" s="50"/>
      <c r="O28" s="51"/>
      <c r="P28" s="8"/>
    </row>
    <row r="29" spans="2:22" ht="329.25" customHeight="1" x14ac:dyDescent="0.2">
      <c r="B29" s="5"/>
      <c r="C29" s="55" t="s">
        <v>23</v>
      </c>
      <c r="D29" s="34"/>
      <c r="E29" s="35" t="str">
        <f>+IF([23]Hoja1!$N$43&gt;=0.5,"Si","No")</f>
        <v>Si</v>
      </c>
      <c r="F29" s="31"/>
      <c r="G29" s="37">
        <f>+[23]Hoja1!N43</f>
        <v>0.54166666666666663</v>
      </c>
      <c r="H29" s="31"/>
      <c r="I29" s="38" t="s">
        <v>24</v>
      </c>
      <c r="J29" s="31"/>
      <c r="K29" s="40">
        <v>0.54</v>
      </c>
      <c r="L29" s="54"/>
      <c r="M29" s="56" t="s">
        <v>25</v>
      </c>
      <c r="N29" s="42"/>
      <c r="O29" s="43">
        <f>G29-K29</f>
        <v>1.6666666666665941E-3</v>
      </c>
      <c r="P29" s="8"/>
    </row>
    <row r="30" spans="2:22" ht="6.75" customHeight="1" x14ac:dyDescent="0.35">
      <c r="B30" s="5"/>
      <c r="C30" s="30"/>
      <c r="D30" s="46"/>
      <c r="E30" s="47"/>
      <c r="F30" s="31"/>
      <c r="G30" s="48"/>
      <c r="H30" s="31"/>
      <c r="I30" s="49"/>
      <c r="J30" s="31"/>
      <c r="K30" s="32"/>
      <c r="L30" s="31"/>
      <c r="M30" s="50"/>
      <c r="N30" s="50"/>
      <c r="O30" s="51"/>
      <c r="P30" s="8"/>
    </row>
    <row r="31" spans="2:22" ht="346.5" customHeight="1" x14ac:dyDescent="0.2">
      <c r="B31" s="5"/>
      <c r="C31" s="57" t="s">
        <v>26</v>
      </c>
      <c r="D31" s="34"/>
      <c r="E31" s="35" t="str">
        <f>+IF([23]Hoja1!$N$55&gt;=0.5,"Si","No")</f>
        <v>Si</v>
      </c>
      <c r="F31" s="31"/>
      <c r="G31" s="37">
        <f>+[23]Hoja1!N55</f>
        <v>0.6428571428571429</v>
      </c>
      <c r="H31" s="31"/>
      <c r="I31" s="53" t="s">
        <v>33</v>
      </c>
      <c r="J31" s="31"/>
      <c r="K31" s="40">
        <v>0.64</v>
      </c>
      <c r="L31" s="54"/>
      <c r="M31" s="38" t="s">
        <v>27</v>
      </c>
      <c r="N31" s="42"/>
      <c r="O31" s="43">
        <f>G31-K31</f>
        <v>2.8571428571428914E-3</v>
      </c>
      <c r="P31" s="8"/>
    </row>
    <row r="32" spans="2:22" ht="6.75" customHeight="1" x14ac:dyDescent="0.35">
      <c r="B32" s="5"/>
      <c r="C32" s="30"/>
      <c r="D32" s="46"/>
      <c r="E32" s="47"/>
      <c r="F32" s="31"/>
      <c r="G32" s="48"/>
      <c r="H32" s="31"/>
      <c r="I32" s="49"/>
      <c r="J32" s="31"/>
      <c r="K32" s="32"/>
      <c r="L32" s="31"/>
      <c r="M32" s="50"/>
      <c r="N32" s="50"/>
      <c r="O32" s="51"/>
      <c r="P32" s="8"/>
    </row>
    <row r="33" spans="2:16" ht="191.25" customHeight="1" x14ac:dyDescent="0.2">
      <c r="B33" s="5"/>
      <c r="C33" s="58" t="s">
        <v>28</v>
      </c>
      <c r="D33" s="34"/>
      <c r="E33" s="35" t="str">
        <f>+IF([23]Hoja1!$N$69&gt;=0.5,"Si","No")</f>
        <v>Si</v>
      </c>
      <c r="F33" s="31"/>
      <c r="G33" s="37">
        <f>+[23]Hoja1!N69</f>
        <v>0.6071428571428571</v>
      </c>
      <c r="H33" s="31"/>
      <c r="I33" s="53" t="s">
        <v>33</v>
      </c>
      <c r="J33" s="31"/>
      <c r="K33" s="40">
        <v>0.61</v>
      </c>
      <c r="L33" s="54"/>
      <c r="M33" s="53" t="s">
        <v>29</v>
      </c>
      <c r="N33" s="42"/>
      <c r="O33" s="43">
        <f>G33-K33</f>
        <v>-2.8571428571428914E-3</v>
      </c>
      <c r="P33" s="8"/>
    </row>
    <row r="34" spans="2:16" ht="15.75" x14ac:dyDescent="0.2">
      <c r="B34" s="5"/>
      <c r="C34" s="59"/>
      <c r="D34" s="59"/>
      <c r="E34" s="17"/>
      <c r="F34" s="6"/>
      <c r="G34" s="6"/>
      <c r="H34" s="6"/>
      <c r="I34" s="6"/>
      <c r="J34" s="6"/>
      <c r="K34" s="6"/>
      <c r="L34" s="6"/>
      <c r="M34" s="60"/>
      <c r="N34" s="60"/>
      <c r="O34" s="60"/>
      <c r="P34" s="8"/>
    </row>
    <row r="35" spans="2:16" ht="15.75" x14ac:dyDescent="0.2">
      <c r="B35" s="5"/>
      <c r="C35" s="61"/>
      <c r="D35" s="59"/>
      <c r="E35" s="17"/>
      <c r="F35" s="6"/>
      <c r="G35" s="6"/>
      <c r="H35" s="6"/>
      <c r="I35" s="6"/>
      <c r="J35" s="6"/>
      <c r="K35" s="6"/>
      <c r="L35" s="6"/>
      <c r="M35" s="60"/>
      <c r="N35" s="60"/>
      <c r="O35" s="60"/>
      <c r="P35" s="8"/>
    </row>
    <row r="36" spans="2:16" x14ac:dyDescent="0.2">
      <c r="B36" s="5"/>
      <c r="C36" s="62"/>
      <c r="D36" s="6"/>
      <c r="E36" s="6"/>
      <c r="F36" s="6"/>
      <c r="G36" s="6"/>
      <c r="H36" s="6"/>
      <c r="I36" s="6"/>
      <c r="J36" s="6"/>
      <c r="K36" s="6"/>
      <c r="L36" s="6"/>
      <c r="M36" s="6"/>
      <c r="N36" s="6"/>
      <c r="O36" s="6"/>
      <c r="P36" s="8"/>
    </row>
    <row r="37" spans="2:16" ht="13.5" thickBot="1" x14ac:dyDescent="0.25">
      <c r="B37" s="63"/>
      <c r="C37" s="64"/>
      <c r="D37" s="64"/>
      <c r="E37" s="64"/>
      <c r="F37" s="64"/>
      <c r="G37" s="64"/>
      <c r="H37" s="64"/>
      <c r="I37" s="64"/>
      <c r="J37" s="64"/>
      <c r="K37" s="64"/>
      <c r="L37" s="64"/>
      <c r="M37" s="64"/>
      <c r="N37" s="64"/>
      <c r="O37" s="64"/>
      <c r="P37" s="65"/>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rintOptions horizontalCentered="1"/>
  <pageMargins left="1.1023622047244095" right="0.51181102362204722" top="0.74803149606299213" bottom="0.74803149606299213" header="0.31496062992125984" footer="0.31496062992125984"/>
  <pageSetup paperSize="121" scale="46" orientation="landscape" verticalDpi="300" r:id="rId1"/>
  <rowBreaks count="1" manualBreakCount="1">
    <brk id="22" min="1" max="15" man="1"/>
  </rowBreaks>
  <drawing r:id="rId2"/>
  <extLst>
    <ext xmlns:x14="http://schemas.microsoft.com/office/spreadsheetml/2009/9/main" uri="{78C0D931-6437-407d-A8EE-F0AAD7539E65}">
      <x14:conditionalFormattings>
        <x14:conditionalFormatting xmlns:xm="http://schemas.microsoft.com/office/excel/2006/main">
          <x14:cfRule type="cellIs" priority="28" operator="between" id="{EEC9EFCE-2C04-47B5-9AA5-3E49C01AB0B7}">
            <xm:f>0</xm:f>
            <xm:f>'C:\Users\unicauca\Desktop\[Informe evaluación independiente SCI - II semestre 2021 feb11.xlsx]Analisis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60544774-BB7E-443C-95E3-FF57926DAFCF}">
            <xm:f>0</xm:f>
            <xm:f>'C:\Users\unicauca\Desktop\[Informe evaluación independiente SCI - II semestre 2021 feb11.xlsx]Analisis de Resultados'!#REF!</xm:f>
            <x14:dxf>
              <fill>
                <patternFill>
                  <bgColor rgb="FFFF0000"/>
                </patternFill>
              </fill>
            </x14:dxf>
          </x14:cfRule>
          <xm:sqref>K25</xm:sqref>
        </x14:conditionalFormatting>
        <x14:conditionalFormatting xmlns:xm="http://schemas.microsoft.com/office/excel/2006/main">
          <x14:cfRule type="cellIs" priority="16" operator="between" id="{29ED087F-98DD-485B-8898-3F405DE01349}">
            <xm:f>0</xm:f>
            <xm:f>'C:\Users\unicauca\Desktop\[Informe evaluación independiente SCI - II semestre 2021 feb11.xlsx]Analisis de Resultados'!#REF!</xm:f>
            <x14:dxf>
              <fill>
                <patternFill>
                  <bgColor rgb="FFFF0000"/>
                </patternFill>
              </fill>
            </x14:dxf>
          </x14:cfRule>
          <xm:sqref>K27</xm:sqref>
        </x14:conditionalFormatting>
        <x14:conditionalFormatting xmlns:xm="http://schemas.microsoft.com/office/excel/2006/main">
          <x14:cfRule type="cellIs" priority="12" operator="between" id="{A8EB26C6-96B7-44B7-A692-8AC00DDBB2F0}">
            <xm:f>0</xm:f>
            <xm:f>'C:\Users\unicauca\Desktop\[Informe evaluación independiente SCI - II semestre 2021 feb11.xlsx]Analisis de Resultados'!#REF!</xm:f>
            <x14:dxf>
              <fill>
                <patternFill>
                  <bgColor rgb="FFFF0000"/>
                </patternFill>
              </fill>
            </x14:dxf>
          </x14:cfRule>
          <xm:sqref>K29</xm:sqref>
        </x14:conditionalFormatting>
        <x14:conditionalFormatting xmlns:xm="http://schemas.microsoft.com/office/excel/2006/main">
          <x14:cfRule type="cellIs" priority="8" operator="between" id="{B350089D-81A4-4900-95FA-3C108FAEA2CE}">
            <xm:f>0</xm:f>
            <xm:f>'C:\Users\unicauca\Desktop\[Informe evaluación independiente SCI - II semestre 2021 feb11.xlsx]Analisis de Resultados'!#REF!</xm:f>
            <x14:dxf>
              <fill>
                <patternFill>
                  <bgColor rgb="FFFF0000"/>
                </patternFill>
              </fill>
            </x14:dxf>
          </x14:cfRule>
          <xm:sqref>K31</xm:sqref>
        </x14:conditionalFormatting>
        <x14:conditionalFormatting xmlns:xm="http://schemas.microsoft.com/office/excel/2006/main">
          <x14:cfRule type="cellIs" priority="4" operator="between" id="{F22ADF62-E32F-4111-8519-3012A5B5F136}">
            <xm:f>0</xm:f>
            <xm:f>'C:\Users\unicauca\Desktop\[Informe evaluación independiente SCI - II semestre 2021 feb11.xlsx]Analisis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Conclusiones</vt:lpstr>
      <vt:lpstr>Conclusiones!Área_de_impresión</vt:lpstr>
      <vt:lpstr>Conclusiones!Títulos_a_imprimir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unicauca</dc:creator>
  <cp:lastModifiedBy>Windows User</cp:lastModifiedBy>
  <cp:lastPrinted>2022-02-15T20:22:31Z</cp:lastPrinted>
  <dcterms:created xsi:type="dcterms:W3CDTF">2022-02-11T20:17:06Z</dcterms:created>
  <dcterms:modified xsi:type="dcterms:W3CDTF">2022-02-15T20:24:45Z</dcterms:modified>
</cp:coreProperties>
</file>